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"/>
    <numFmt numFmtId="166" formatCode="0.000"/>
    <numFmt numFmtId="167" formatCode="$#,##0.00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FFFFFF"/>
    </font>
    <font>
      <name val="&lt;openpyxl.styles.fills.PatternFill object&gt;&#10;Parameters:&#10;patternType='solid', fgColor=&lt;openpyxl.styles.colors.Color object&gt;&#10;Parameters:&#10;rgb='00E2F0D9', indexed=None, auto=None, theme=None, tint=0.0, type='rgb', bgColor=&lt;openpyxl.styles.colors.Color object&gt;&#10;Parameters:&#10;rgb='00000000', indexed=None, auto=None, theme=None, tint=0.0, type='rgb'"/>
    </font>
    <font>
      <name val="&lt;openpyxl.styles.fills.PatternFill object&gt;&#10;Parameters:&#10;patternType='solid', fgColor=&lt;openpyxl.styles.colors.Color object&gt;&#10;Parameters:&#10;rgb='00DDEBF7', indexed=None, auto=None, theme=None, tint=0.0, type='rgb', bgColor=&lt;openpyxl.styles.colors.Color object&gt;&#10;Parameters:&#10;rgb='00000000', indexed=None, auto=None, theme=None, tint=0.0, type='rgb'"/>
    </font>
    <font>
      <name val="&lt;openpyxl.styles.fills.PatternFill object&gt;&#10;Parameters:&#10;patternType='solid', fgColor=&lt;openpyxl.styles.colors.Color object&gt;&#10;Parameters:&#10;rgb='00FFF2CC', indexed=None, auto=None, theme=None, tint=0.0, type='rgb', bgColor=&lt;openpyxl.styles.colors.Color object&gt;&#10;Parameters:&#10;rgb='00000000', indexed=None, auto=None, theme=None, tint=0.0, type='rgb'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9" fontId="7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6" customWidth="1" min="3" max="3"/>
    <col width="16" customWidth="1" min="4" max="4"/>
    <col width="26" customWidth="1" min="5" max="5"/>
    <col width="30" customWidth="1" min="6" max="6"/>
    <col width="16" customWidth="1" min="7" max="7"/>
  </cols>
  <sheetData>
    <row r="1">
      <c r="A1" s="1" t="inlineStr">
        <is>
          <t>EX24 — расчёт «цены вопроса» по конверсии (сен–дек 2026)</t>
        </is>
      </c>
    </row>
    <row r="2">
      <c r="A2" s="2" t="inlineStr">
        <is>
          <t>Зелёным — факт из данных РНП/выгрузки по клиентам. Жёлтым — единственное допущение (можно менять). Синим — формулы, пересчитываются автоматически.</t>
        </is>
      </c>
    </row>
    <row r="4">
      <c r="A4" s="3" t="inlineStr">
        <is>
          <t>1. Исходные факты (январь–август, сопоставимый период)</t>
        </is>
      </c>
    </row>
    <row r="5">
      <c r="A5" s="4" t="inlineStr">
        <is>
          <t>Показатель</t>
        </is>
      </c>
      <c r="B5" s="5" t="inlineStr">
        <is>
          <t>2025</t>
        </is>
      </c>
      <c r="C5" s="5" t="inlineStr">
        <is>
          <t>2026</t>
        </is>
      </c>
    </row>
    <row r="6">
      <c r="A6" s="6" t="inlineStr">
        <is>
          <t>Касания (заходов)</t>
        </is>
      </c>
      <c r="B6" s="7" t="n">
        <v>56489</v>
      </c>
      <c r="C6" s="7" t="n">
        <v>82071</v>
      </c>
    </row>
    <row r="7">
      <c r="A7" s="6" t="inlineStr">
        <is>
          <t>Конверсия в сделку (1М)</t>
        </is>
      </c>
      <c r="B7" s="8" t="n">
        <v>0.398</v>
      </c>
      <c r="C7" s="8" t="n">
        <v>0.222</v>
      </c>
    </row>
    <row r="8">
      <c r="A8" s="6" t="inlineStr">
        <is>
          <t>Профит (1М), $</t>
        </is>
      </c>
      <c r="B8" s="9" t="n">
        <v>800921</v>
      </c>
      <c r="C8" s="9" t="n">
        <v>855290</v>
      </c>
    </row>
    <row r="10">
      <c r="A10" s="3" t="inlineStr">
        <is>
          <t>2. Расчётные ставки (формулы от строк выше)</t>
        </is>
      </c>
    </row>
    <row r="11">
      <c r="A11" s="6" t="inlineStr">
        <is>
          <t>Коэффициент роста касаний 2026/2025</t>
        </is>
      </c>
      <c r="B11" s="10">
        <f>C6/B6</f>
        <v/>
      </c>
    </row>
    <row r="12">
      <c r="A12" s="6" t="inlineStr">
        <is>
          <t>Прибыль на 1 касание, 2026 (факт)</t>
        </is>
      </c>
      <c r="B12" s="11">
        <f>C8/C6</f>
        <v/>
      </c>
    </row>
    <row r="13">
      <c r="A13" s="6" t="inlineStr">
        <is>
          <t>Новых клиентов, 2026 (факт × конверсия)</t>
        </is>
      </c>
      <c r="B13" s="12">
        <f>C6*C7</f>
        <v/>
      </c>
    </row>
    <row r="14">
      <c r="A14" s="6" t="inlineStr">
        <is>
          <t>Прибыль на 1 нового клиента, 2026 (факт)</t>
        </is>
      </c>
      <c r="B14" s="11">
        <f>C8/B13</f>
        <v/>
      </c>
    </row>
    <row r="16">
      <c r="A16" s="3" t="inlineStr">
        <is>
          <t>3. Допущение — единственное нефактическое число во всей модели</t>
        </is>
      </c>
    </row>
    <row r="17">
      <c r="A17" s="6" t="inlineStr">
        <is>
          <t>Целевая конверсия на сен–дек 2026 (если восстановить воронку)</t>
        </is>
      </c>
      <c r="B17" s="13" t="n">
        <v>0.35</v>
      </c>
      <c r="C17" s="2" t="inlineStr">
        <is>
          <t>← можно менять, ниже пересчитается всё</t>
        </is>
      </c>
    </row>
    <row r="19">
      <c r="A19" s="3" t="inlineStr">
        <is>
          <t>4. Помесячный расчёт сен–дек 2026</t>
        </is>
      </c>
    </row>
    <row r="20" ht="45" customHeight="1">
      <c r="A20" s="14" t="inlineStr">
        <is>
          <t>Месяц</t>
        </is>
      </c>
      <c r="B20" s="14" t="inlineStr">
        <is>
          <t>Касания 2025 (факт)</t>
        </is>
      </c>
      <c r="C20" s="14" t="inlineStr">
        <is>
          <t>Касания 2026 = 2025 × коэфф. роста</t>
        </is>
      </c>
      <c r="D20" s="14" t="inlineStr">
        <is>
          <t>Профит 2025 (факт)</t>
        </is>
      </c>
      <c r="E20" s="14" t="inlineStr">
        <is>
          <t>Профит база = касания2026 × ставка/касание</t>
        </is>
      </c>
      <c r="F20" s="14" t="inlineStr">
        <is>
          <t>Профит цель = касания2026 × целев.конв. × ставка/клиента</t>
        </is>
      </c>
      <c r="G20" s="14" t="inlineStr">
        <is>
          <t>Δ цель − база</t>
        </is>
      </c>
    </row>
    <row r="21">
      <c r="A21" s="6" t="inlineStr">
        <is>
          <t>Сентябрь</t>
        </is>
      </c>
      <c r="B21" s="7" t="n">
        <v>5994</v>
      </c>
      <c r="C21" s="12">
        <f>B21*$B$11</f>
        <v/>
      </c>
      <c r="D21" s="9" t="n">
        <v>87493</v>
      </c>
      <c r="E21" s="15">
        <f>C21*$B$12</f>
        <v/>
      </c>
      <c r="F21" s="15">
        <f>C21*$B$17*$B$14</f>
        <v/>
      </c>
      <c r="G21" s="15">
        <f>F21-E21</f>
        <v/>
      </c>
    </row>
    <row r="22">
      <c r="A22" s="6" t="inlineStr">
        <is>
          <t>Октябрь</t>
        </is>
      </c>
      <c r="B22" s="7" t="n">
        <v>7091</v>
      </c>
      <c r="C22" s="12">
        <f>B22*$B$11</f>
        <v/>
      </c>
      <c r="D22" s="9" t="n">
        <v>88746</v>
      </c>
      <c r="E22" s="15">
        <f>C22*$B$12</f>
        <v/>
      </c>
      <c r="F22" s="15">
        <f>C22*$B$17*$B$14</f>
        <v/>
      </c>
      <c r="G22" s="15">
        <f>F22-E22</f>
        <v/>
      </c>
    </row>
    <row r="23">
      <c r="A23" s="6" t="inlineStr">
        <is>
          <t>Ноябрь</t>
        </is>
      </c>
      <c r="B23" s="7" t="n">
        <v>7614</v>
      </c>
      <c r="C23" s="12">
        <f>B23*$B$11</f>
        <v/>
      </c>
      <c r="D23" s="9" t="n">
        <v>120985</v>
      </c>
      <c r="E23" s="15">
        <f>C23*$B$12</f>
        <v/>
      </c>
      <c r="F23" s="15">
        <f>C23*$B$17*$B$14</f>
        <v/>
      </c>
      <c r="G23" s="15">
        <f>F23-E23</f>
        <v/>
      </c>
    </row>
    <row r="24">
      <c r="A24" s="6" t="inlineStr">
        <is>
          <t>Декабрь</t>
        </is>
      </c>
      <c r="B24" s="7" t="n">
        <v>8628</v>
      </c>
      <c r="C24" s="12">
        <f>B24*$B$11</f>
        <v/>
      </c>
      <c r="D24" s="9" t="n">
        <v>157248</v>
      </c>
      <c r="E24" s="15">
        <f>C24*$B$12</f>
        <v/>
      </c>
      <c r="F24" s="15">
        <f>C24*$B$17*$B$14</f>
        <v/>
      </c>
      <c r="G24" s="15">
        <f>F24-E24</f>
        <v/>
      </c>
    </row>
    <row r="25">
      <c r="A25" s="4" t="inlineStr">
        <is>
          <t>ИТОГО</t>
        </is>
      </c>
      <c r="B25" s="16">
        <f>SUM(B21:B24)</f>
        <v/>
      </c>
      <c r="C25" s="16">
        <f>SUM(C21:C24)</f>
        <v/>
      </c>
      <c r="D25" s="17">
        <f>SUM(D21:D24)</f>
        <v/>
      </c>
      <c r="E25" s="17">
        <f>SUM(E21:E24)</f>
        <v/>
      </c>
      <c r="F25" s="17">
        <f>SUM(F21:F24)</f>
        <v/>
      </c>
      <c r="G25" s="17">
        <f>SUM(G21:G24)</f>
        <v/>
      </c>
    </row>
    <row r="27">
      <c r="A27" s="3" t="inlineStr">
        <is>
          <t>5. Итог</t>
        </is>
      </c>
    </row>
    <row r="28">
      <c r="A28" s="6" t="inlineStr">
        <is>
          <t>Базовый сценарий сен–дек 2026, $</t>
        </is>
      </c>
      <c r="B28" s="15">
        <f>E25</f>
        <v/>
      </c>
    </row>
    <row r="29">
      <c r="A29" s="6" t="inlineStr">
        <is>
          <t>Целевой сценарий сен–дек 2026, $</t>
        </is>
      </c>
      <c r="B29" s="15">
        <f>F25</f>
        <v/>
      </c>
    </row>
    <row r="30">
      <c r="A30" s="4" t="inlineStr">
        <is>
          <t>Цена вопроса (цель − база), $</t>
        </is>
      </c>
      <c r="B30" s="18">
        <f>B29-B28</f>
        <v/>
      </c>
    </row>
    <row r="32">
      <c r="A32" s="2" t="inlineStr">
        <is>
          <t>Меняйте только жёлтую ячейку «Целевая конверсия» — весь расчёт ниже обновится сам. Все остальные числа — либо факт из данных, либо прямая формула от факта.</t>
        </is>
      </c>
    </row>
  </sheetData>
  <mergeCells count="8">
    <mergeCell ref="A32:G32"/>
    <mergeCell ref="A1:G1"/>
    <mergeCell ref="A27:G27"/>
    <mergeCell ref="A4:G4"/>
    <mergeCell ref="A16:G16"/>
    <mergeCell ref="A2:G2"/>
    <mergeCell ref="A19:G19"/>
    <mergeCell ref="A10:G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2026-09-16T06:51:30Z</dcterms:created>
  <dcterms:modified xmlns:dcterms="http://purl.org/dc/terms/" xmlns:xsi="http://www.w3.org/2001/XMLSchema-instance" xsi:type="dcterms:W3CDTF">2026-09-16T06:51:30Z</dcterms:modified>
</cp:coreProperties>
</file>